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БРАНИЕ ДЕПУТАТОВ  (УТОЧНЕНИЕ И ИСПОЛНЕНИЕ)\2019 год\уточнение сентябрь\"/>
    </mc:Choice>
  </mc:AlternateContent>
  <bookViews>
    <workbookView xWindow="12" yWindow="0" windowWidth="17652" windowHeight="11916"/>
  </bookViews>
  <sheets>
    <sheet name="Лист1" sheetId="32" r:id="rId1"/>
  </sheets>
  <definedNames>
    <definedName name="_xlnm.Print_Titles" localSheetId="0">Лист1!$9:$9</definedName>
    <definedName name="_xlnm.Print_Area" localSheetId="0">Лист1!$A$1:$E$65</definedName>
  </definedNames>
  <calcPr calcId="152511"/>
</workbook>
</file>

<file path=xl/calcChain.xml><?xml version="1.0" encoding="utf-8"?>
<calcChain xmlns="http://schemas.openxmlformats.org/spreadsheetml/2006/main">
  <c r="F62" i="32" l="1"/>
  <c r="F37" i="32"/>
  <c r="F45" i="32"/>
  <c r="F36" i="32"/>
  <c r="F40" i="32"/>
  <c r="F10" i="32" l="1"/>
  <c r="F65" i="32" s="1"/>
  <c r="D40" i="32" l="1"/>
  <c r="D23" i="32" l="1"/>
  <c r="D29" i="32"/>
  <c r="D15" i="32" l="1"/>
  <c r="D13" i="32" l="1"/>
  <c r="D20" i="32" l="1"/>
  <c r="D11" i="32"/>
  <c r="D27" i="32"/>
  <c r="D31" i="32"/>
  <c r="D37" i="32"/>
  <c r="D45" i="32"/>
  <c r="D62" i="32"/>
  <c r="D35" i="32" l="1"/>
  <c r="D10" i="32"/>
  <c r="D36" i="32"/>
  <c r="D65" i="32" l="1"/>
</calcChain>
</file>

<file path=xl/sharedStrings.xml><?xml version="1.0" encoding="utf-8"?>
<sst xmlns="http://schemas.openxmlformats.org/spreadsheetml/2006/main" count="121" uniqueCount="121">
  <si>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</si>
  <si>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</si>
  <si>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</si>
  <si>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</si>
  <si>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</si>
  <si>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</si>
  <si>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</si>
  <si>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</si>
  <si>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</si>
  <si>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</si>
  <si>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</si>
  <si>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</si>
  <si>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</si>
  <si>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Субсидии бюджетам субъектов РФ и муниципальных образований (межбюджетные субсидии)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</si>
  <si>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</si>
  <si>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</si>
  <si>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</si>
  <si>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</si>
  <si>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</si>
  <si>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</si>
  <si>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</si>
  <si>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</si>
  <si>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</si>
  <si>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</si>
  <si>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</si>
  <si>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</si>
  <si>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</si>
  <si>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</si>
  <si>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</si>
  <si>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</si>
  <si>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</si>
  <si>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</si>
  <si>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</si>
  <si>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</si>
  <si>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</si>
  <si>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</si>
  <si>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</si>
  <si>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</si>
  <si>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</si>
  <si>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</si>
  <si>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</si>
  <si>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</si>
  <si>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</si>
  <si>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</si>
  <si>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</si>
  <si>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</si>
  <si>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</si>
  <si>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</si>
  <si>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</si>
  <si>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</si>
  <si>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</si>
  <si>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</si>
  <si>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2 02 35118 05 0000 151</t>
  </si>
  <si>
    <t>к Решению Собрания депутатов Катав-Ивановского муниципального района «О районном бюджете на 2019 год и на плановый период 2020 и 2021 годов»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</si>
  <si>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</si>
  <si>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</si>
  <si>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</si>
  <si>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</si>
  <si>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</si>
  <si>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</si>
  <si>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</si>
  <si>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</si>
  <si>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</si>
  <si>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</si>
  <si>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</si>
  <si>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</si>
  <si>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</si>
  <si>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</si>
  <si>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</si>
  <si>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</si>
  <si>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</si>
  <si>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</si>
  <si>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</si>
  <si>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</si>
  <si>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</si>
  <si>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</si>
  <si>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</si>
  <si>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</si>
  <si>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</si>
  <si>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</si>
  <si>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</si>
  <si>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</si>
  <si>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</si>
  <si>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</si>
  <si>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</si>
  <si>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</si>
  <si>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</si>
  <si>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</si>
  <si>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2 02 15002 05 0000 150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</si>
  <si>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</si>
  <si>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</si>
  <si>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2 02 27112 05 0000 150</t>
  </si>
  <si>
    <t>2 02 20000 00 0000 150</t>
  </si>
  <si>
    <t>2 02 25555 05 0000 150</t>
  </si>
  <si>
    <t>2 02 29999 05 0000 150</t>
  </si>
  <si>
    <t>2 02 30000 00 0000 150</t>
  </si>
  <si>
    <t>2 02 30013 05 0000 150</t>
  </si>
  <si>
    <t>Тыс.рублей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</si>
  <si>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</si>
  <si>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</si>
  <si>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</si>
  <si>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</si>
  <si>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</si>
  <si>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</si>
  <si>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</si>
  <si>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</si>
  <si>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</si>
  <si>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</si>
  <si>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</si>
  <si>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</si>
  <si>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</si>
  <si>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</si>
  <si>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</si>
  <si>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</si>
  <si>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>Доходы районного бюджета на 2019 год</t>
  </si>
  <si>
    <t xml:space="preserve">Приложение 2 </t>
  </si>
  <si>
    <t>к Решению Собрания депутатов Катав-Ивановского муниципального района "О внесении изменений в решение Собрания депутатов Катав-Ивановского муниципального района от 19.12.2018 г. № 360 "О районном бюджете на 2019 год и на  плановый период 2020 и 2021 годов"</t>
  </si>
  <si>
    <t xml:space="preserve">Приложение 1 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</si>
  <si>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</si>
  <si>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</si>
  <si>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от 18  сенября 2019 г.    № 413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</si>
</sst>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/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0" fillId="0" borderId="0" xfId="0" applyAlignment="1">
      <alignment wrapText="1"/>
    </xf>
    <xf numFmtId="0" fontId="11" fillId="0" borderId="0" xfId="0" applyFont="1"/>
    <xf numFmtId="0" fontId="11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164" fontId="9" fillId="3" borderId="0" xfId="0" applyNumberFormat="1" applyFont="1" applyFill="1" applyBorder="1" applyAlignment="1">
      <alignment vertical="center"/>
    </xf>
    <xf numFmtId="0" fontId="1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164" fontId="2" fillId="0" borderId="0" xfId="0" applyNumberFormat="1" applyFont="1" applyBorder="1"/>
    <xf numFmtId="164" fontId="2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/>
    <xf numFmtId="164" fontId="4" fillId="3" borderId="0" xfId="0" applyNumberFormat="1" applyFont="1" applyFill="1" applyBorder="1"/>
    <xf numFmtId="164" fontId="7" fillId="0" borderId="0" xfId="0" applyNumberFormat="1" applyFont="1" applyFill="1" applyBorder="1" applyAlignment="1">
      <alignment vertical="center"/>
    </xf>
    <xf numFmtId="164" fontId="9" fillId="0" borderId="0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tabSelected="1" view="pageBreakPreview" zoomScaleNormal="100" zoomScaleSheetLayoutView="100" workbookViewId="0">
      <selection activeCell="C3" sqref="C3:E3"/>
    </sheetView>
  </sheetViews>
  <sheetFormatPr defaultColWidth="9.109375" defaultRowHeight="16.2" x14ac:dyDescent="0.3"/>
  <cols>
    <col min="1" max="1" width="27.88671875" style="1" customWidth="1"/>
    <col min="2" max="2" width="77" style="4" customWidth="1"/>
    <col min="3" max="3" width="22.44140625" style="4" customWidth="1"/>
    <col min="4" max="4" width="16.109375" style="1" customWidth="1"/>
    <col min="5" max="5" width="3.5546875" style="1" customWidth="1"/>
    <col min="6" max="6" width="11" style="37" customWidth="1"/>
    <col min="7" max="16384" width="9.109375" style="1"/>
  </cols>
  <sheetData>
    <row r="1" spans="1:6" s="31" customFormat="1" ht="18.75" customHeight="1" x14ac:dyDescent="0.3">
      <c r="C1" s="82" t="s">
        <v>117</v>
      </c>
      <c r="D1" s="82"/>
      <c r="E1" s="82"/>
      <c r="F1" s="35"/>
    </row>
    <row r="2" spans="1:6" s="31" customFormat="1" ht="114" customHeight="1" x14ac:dyDescent="0.3">
      <c r="B2" s="32"/>
      <c r="C2" s="83" t="s">
        <v>116</v>
      </c>
      <c r="D2" s="83"/>
      <c r="E2" s="83"/>
      <c r="F2" s="35"/>
    </row>
    <row r="3" spans="1:6" customFormat="1" ht="18" customHeight="1" x14ac:dyDescent="0.3">
      <c r="B3" s="30"/>
      <c r="C3" s="84" t="s">
        <v>120</v>
      </c>
      <c r="D3" s="84"/>
      <c r="E3" s="84"/>
      <c r="F3" s="36"/>
    </row>
    <row r="4" spans="1:6" ht="17.25" customHeight="1" x14ac:dyDescent="0.3">
      <c r="B4" s="2"/>
      <c r="C4" s="33"/>
      <c r="D4" s="81" t="s">
        <v>115</v>
      </c>
      <c r="E4" s="81"/>
    </row>
    <row r="5" spans="1:6" ht="66" customHeight="1" x14ac:dyDescent="0.3">
      <c r="B5" s="3"/>
      <c r="C5" s="87" t="s">
        <v>53</v>
      </c>
      <c r="D5" s="87"/>
      <c r="E5" s="87"/>
    </row>
    <row r="6" spans="1:6" ht="15.75" customHeight="1" x14ac:dyDescent="0.3">
      <c r="A6" s="85" t="s">
        <v>114</v>
      </c>
      <c r="B6" s="85"/>
      <c r="C6" s="85"/>
      <c r="D6" s="86"/>
    </row>
    <row r="7" spans="1:6" ht="9" customHeight="1" x14ac:dyDescent="0.3">
      <c r="A7" s="85"/>
      <c r="B7" s="85"/>
      <c r="C7" s="85"/>
      <c r="D7" s="86"/>
    </row>
    <row r="8" spans="1:6" ht="18.75" customHeight="1" x14ac:dyDescent="0.3">
      <c r="A8" s="11"/>
      <c r="D8" s="5" t="s">
        <v>97</v>
      </c>
    </row>
    <row r="9" spans="1:6" s="6" customFormat="1" ht="45.75" customHeight="1" x14ac:dyDescent="0.25">
      <c r="A9" s="12" t="s">
        <v>55</v>
      </c>
      <c r="B9" s="77" t="s">
        <v>56</v>
      </c>
      <c r="C9" s="78"/>
      <c r="D9" s="13" t="s">
        <v>54</v>
      </c>
      <c r="F9" s="38"/>
    </row>
    <row r="10" spans="1:6" s="7" customFormat="1" ht="25.5" customHeight="1" x14ac:dyDescent="0.3">
      <c r="A10" s="14" t="s">
        <v>2</v>
      </c>
      <c r="B10" s="79" t="s">
        <v>57</v>
      </c>
      <c r="C10" s="80"/>
      <c r="D10" s="15">
        <f>SUM(D11,D15,D22,D23,D27,D29,D31,D34,D20,D13)</f>
        <v>294247.09999999998</v>
      </c>
      <c r="F10" s="34">
        <f>SUM(F11:F34)</f>
        <v>600</v>
      </c>
    </row>
    <row r="11" spans="1:6" s="8" customFormat="1" ht="24" customHeight="1" x14ac:dyDescent="0.3">
      <c r="A11" s="16" t="s">
        <v>3</v>
      </c>
      <c r="B11" s="69" t="s">
        <v>58</v>
      </c>
      <c r="C11" s="70"/>
      <c r="D11" s="17">
        <f>SUM(D12)</f>
        <v>224724.6</v>
      </c>
      <c r="F11" s="39"/>
    </row>
    <row r="12" spans="1:6" ht="21.75" customHeight="1" x14ac:dyDescent="0.3">
      <c r="A12" s="13" t="s">
        <v>18</v>
      </c>
      <c r="B12" s="75" t="s">
        <v>1</v>
      </c>
      <c r="C12" s="76"/>
      <c r="D12" s="18">
        <v>224724.6</v>
      </c>
    </row>
    <row r="13" spans="1:6" s="8" customFormat="1" ht="22.5" customHeight="1" x14ac:dyDescent="0.3">
      <c r="A13" s="16" t="s">
        <v>37</v>
      </c>
      <c r="B13" s="69" t="s">
        <v>60</v>
      </c>
      <c r="C13" s="70"/>
      <c r="D13" s="17">
        <f>SUM(D14)</f>
        <v>2942.6</v>
      </c>
      <c r="F13" s="39"/>
    </row>
    <row r="14" spans="1:6" ht="32.25" customHeight="1" x14ac:dyDescent="0.3">
      <c r="A14" s="13" t="s">
        <v>38</v>
      </c>
      <c r="B14" s="75" t="s">
        <v>59</v>
      </c>
      <c r="C14" s="76"/>
      <c r="D14" s="18">
        <v>2942.6</v>
      </c>
    </row>
    <row r="15" spans="1:6" s="8" customFormat="1" ht="20.25" customHeight="1" x14ac:dyDescent="0.3">
      <c r="A15" s="16" t="s">
        <v>4</v>
      </c>
      <c r="B15" s="69" t="s">
        <v>61</v>
      </c>
      <c r="C15" s="70"/>
      <c r="D15" s="17">
        <f>SUM(D16:D19)</f>
        <v>16062.8</v>
      </c>
      <c r="F15" s="39"/>
    </row>
    <row r="16" spans="1:6" ht="22.5" customHeight="1" x14ac:dyDescent="0.3">
      <c r="A16" s="13" t="s">
        <v>40</v>
      </c>
      <c r="B16" s="75" t="s">
        <v>62</v>
      </c>
      <c r="C16" s="76"/>
      <c r="D16" s="18">
        <v>8841.6</v>
      </c>
    </row>
    <row r="17" spans="1:6" ht="24" customHeight="1" x14ac:dyDescent="0.3">
      <c r="A17" s="13" t="s">
        <v>5</v>
      </c>
      <c r="B17" s="75" t="s">
        <v>63</v>
      </c>
      <c r="C17" s="76"/>
      <c r="D17" s="18">
        <v>7108.2</v>
      </c>
    </row>
    <row r="18" spans="1:6" ht="22.5" customHeight="1" x14ac:dyDescent="0.3">
      <c r="A18" s="13" t="s">
        <v>64</v>
      </c>
      <c r="B18" s="75" t="s">
        <v>47</v>
      </c>
      <c r="C18" s="76"/>
      <c r="D18" s="18">
        <v>20</v>
      </c>
    </row>
    <row r="19" spans="1:6" ht="22.5" customHeight="1" x14ac:dyDescent="0.3">
      <c r="A19" s="13" t="s">
        <v>41</v>
      </c>
      <c r="B19" s="73" t="s">
        <v>65</v>
      </c>
      <c r="C19" s="74"/>
      <c r="D19" s="18">
        <v>93</v>
      </c>
    </row>
    <row r="20" spans="1:6" s="8" customFormat="1" ht="27" customHeight="1" x14ac:dyDescent="0.3">
      <c r="A20" s="16" t="s">
        <v>17</v>
      </c>
      <c r="B20" s="69" t="s">
        <v>66</v>
      </c>
      <c r="C20" s="70"/>
      <c r="D20" s="17">
        <f>SUM(D21)</f>
        <v>503.5</v>
      </c>
      <c r="F20" s="39"/>
    </row>
    <row r="21" spans="1:6" ht="23.25" customHeight="1" x14ac:dyDescent="0.3">
      <c r="A21" s="13" t="s">
        <v>19</v>
      </c>
      <c r="B21" s="75" t="s">
        <v>20</v>
      </c>
      <c r="C21" s="76"/>
      <c r="D21" s="18">
        <v>503.5</v>
      </c>
    </row>
    <row r="22" spans="1:6" s="8" customFormat="1" ht="23.25" customHeight="1" x14ac:dyDescent="0.3">
      <c r="A22" s="16" t="s">
        <v>6</v>
      </c>
      <c r="B22" s="67" t="s">
        <v>67</v>
      </c>
      <c r="C22" s="68"/>
      <c r="D22" s="19">
        <v>6485.1</v>
      </c>
      <c r="F22" s="39"/>
    </row>
    <row r="23" spans="1:6" s="8" customFormat="1" ht="32.25" customHeight="1" x14ac:dyDescent="0.3">
      <c r="A23" s="16" t="s">
        <v>7</v>
      </c>
      <c r="B23" s="69" t="s">
        <v>68</v>
      </c>
      <c r="C23" s="70"/>
      <c r="D23" s="17">
        <f>SUM(D24:D26)</f>
        <v>5874.7</v>
      </c>
      <c r="F23" s="39"/>
    </row>
    <row r="24" spans="1:6" ht="48.75" customHeight="1" x14ac:dyDescent="0.3">
      <c r="A24" s="13" t="s">
        <v>69</v>
      </c>
      <c r="B24" s="71" t="s">
        <v>70</v>
      </c>
      <c r="C24" s="72"/>
      <c r="D24" s="18">
        <v>3714.7</v>
      </c>
    </row>
    <row r="25" spans="1:6" ht="66.75" customHeight="1" x14ac:dyDescent="0.3">
      <c r="A25" s="13" t="s">
        <v>71</v>
      </c>
      <c r="B25" s="45" t="s">
        <v>72</v>
      </c>
      <c r="C25" s="46"/>
      <c r="D25" s="18">
        <v>160</v>
      </c>
    </row>
    <row r="26" spans="1:6" ht="31.5" customHeight="1" x14ac:dyDescent="0.3">
      <c r="A26" s="13" t="s">
        <v>73</v>
      </c>
      <c r="B26" s="45" t="s">
        <v>74</v>
      </c>
      <c r="C26" s="46"/>
      <c r="D26" s="18">
        <v>2000</v>
      </c>
    </row>
    <row r="27" spans="1:6" s="8" customFormat="1" ht="21.75" customHeight="1" x14ac:dyDescent="0.3">
      <c r="A27" s="16" t="s">
        <v>8</v>
      </c>
      <c r="B27" s="67" t="s">
        <v>75</v>
      </c>
      <c r="C27" s="68"/>
      <c r="D27" s="17">
        <f>D28</f>
        <v>628.70000000000005</v>
      </c>
      <c r="F27" s="39"/>
    </row>
    <row r="28" spans="1:6" ht="20.25" customHeight="1" x14ac:dyDescent="0.3">
      <c r="A28" s="13" t="s">
        <v>9</v>
      </c>
      <c r="B28" s="45" t="s">
        <v>0</v>
      </c>
      <c r="C28" s="46"/>
      <c r="D28" s="18">
        <v>628.70000000000005</v>
      </c>
    </row>
    <row r="29" spans="1:6" s="8" customFormat="1" ht="23.25" customHeight="1" x14ac:dyDescent="0.3">
      <c r="A29" s="16" t="s">
        <v>16</v>
      </c>
      <c r="B29" s="67" t="s">
        <v>76</v>
      </c>
      <c r="C29" s="68"/>
      <c r="D29" s="17">
        <f>D30</f>
        <v>34319.1</v>
      </c>
      <c r="F29" s="39"/>
    </row>
    <row r="30" spans="1:6" ht="23.25" customHeight="1" x14ac:dyDescent="0.3">
      <c r="A30" s="13" t="s">
        <v>78</v>
      </c>
      <c r="B30" s="45" t="s">
        <v>79</v>
      </c>
      <c r="C30" s="46"/>
      <c r="D30" s="18">
        <v>34319.1</v>
      </c>
      <c r="F30" s="37">
        <v>600</v>
      </c>
    </row>
    <row r="31" spans="1:6" s="8" customFormat="1" ht="21.75" customHeight="1" x14ac:dyDescent="0.3">
      <c r="A31" s="16" t="s">
        <v>10</v>
      </c>
      <c r="B31" s="67" t="s">
        <v>77</v>
      </c>
      <c r="C31" s="68"/>
      <c r="D31" s="17">
        <f>SUM(D32:D33)</f>
        <v>909</v>
      </c>
      <c r="F31" s="39"/>
    </row>
    <row r="32" spans="1:6" ht="64.5" customHeight="1" x14ac:dyDescent="0.3">
      <c r="A32" s="13" t="s">
        <v>80</v>
      </c>
      <c r="B32" s="45" t="s">
        <v>81</v>
      </c>
      <c r="C32" s="46"/>
      <c r="D32" s="18">
        <v>409</v>
      </c>
    </row>
    <row r="33" spans="1:6" ht="31.5" customHeight="1" x14ac:dyDescent="0.3">
      <c r="A33" s="13" t="s">
        <v>22</v>
      </c>
      <c r="B33" s="45" t="s">
        <v>21</v>
      </c>
      <c r="C33" s="46"/>
      <c r="D33" s="18">
        <v>500</v>
      </c>
    </row>
    <row r="34" spans="1:6" s="8" customFormat="1" ht="26.25" customHeight="1" x14ac:dyDescent="0.3">
      <c r="A34" s="16" t="s">
        <v>11</v>
      </c>
      <c r="B34" s="67" t="s">
        <v>82</v>
      </c>
      <c r="C34" s="68"/>
      <c r="D34" s="17">
        <v>1797</v>
      </c>
      <c r="F34" s="39"/>
    </row>
    <row r="35" spans="1:6" s="7" customFormat="1" ht="25.5" customHeight="1" x14ac:dyDescent="0.3">
      <c r="A35" s="14" t="s">
        <v>12</v>
      </c>
      <c r="B35" s="65" t="s">
        <v>83</v>
      </c>
      <c r="C35" s="66"/>
      <c r="D35" s="27">
        <f>SUM(D37,D40,D45,D62,D64)</f>
        <v>859618.10000000009</v>
      </c>
      <c r="F35" s="40"/>
    </row>
    <row r="36" spans="1:6" s="8" customFormat="1" ht="33.75" customHeight="1" x14ac:dyDescent="0.3">
      <c r="A36" s="20" t="s">
        <v>33</v>
      </c>
      <c r="B36" s="57" t="s">
        <v>84</v>
      </c>
      <c r="C36" s="58"/>
      <c r="D36" s="17">
        <f>SUM(D37,D40,D45,D62)</f>
        <v>858378.10000000009</v>
      </c>
      <c r="F36" s="41">
        <f>SUM(F37,F40,F45,F62)</f>
        <v>0</v>
      </c>
    </row>
    <row r="37" spans="1:6" s="8" customFormat="1" ht="24" customHeight="1" x14ac:dyDescent="0.3">
      <c r="A37" s="20" t="s">
        <v>85</v>
      </c>
      <c r="B37" s="57" t="s">
        <v>86</v>
      </c>
      <c r="C37" s="58"/>
      <c r="D37" s="17">
        <f>SUM(D38:D39)</f>
        <v>93387.6</v>
      </c>
      <c r="F37" s="41">
        <f>SUM(F38:F39)</f>
        <v>0</v>
      </c>
    </row>
    <row r="38" spans="1:6" ht="27.75" customHeight="1" x14ac:dyDescent="0.3">
      <c r="A38" s="21" t="s">
        <v>87</v>
      </c>
      <c r="B38" s="61" t="s">
        <v>89</v>
      </c>
      <c r="C38" s="62"/>
      <c r="D38" s="18">
        <v>70401</v>
      </c>
    </row>
    <row r="39" spans="1:6" ht="32.25" customHeight="1" x14ac:dyDescent="0.3">
      <c r="A39" s="21" t="s">
        <v>88</v>
      </c>
      <c r="B39" s="61" t="s">
        <v>90</v>
      </c>
      <c r="C39" s="62"/>
      <c r="D39" s="18">
        <v>22986.6</v>
      </c>
    </row>
    <row r="40" spans="1:6" s="8" customFormat="1" ht="33.75" customHeight="1" x14ac:dyDescent="0.3">
      <c r="A40" s="20" t="s">
        <v>92</v>
      </c>
      <c r="B40" s="63" t="s">
        <v>13</v>
      </c>
      <c r="C40" s="64"/>
      <c r="D40" s="17">
        <f>SUM(D41:D44)</f>
        <v>190122.80000000002</v>
      </c>
      <c r="F40" s="39">
        <f>SUM(F41:F44)</f>
        <v>0</v>
      </c>
    </row>
    <row r="41" spans="1:6" s="9" customFormat="1" ht="34.5" customHeight="1" x14ac:dyDescent="0.3">
      <c r="A41" s="21" t="s">
        <v>118</v>
      </c>
      <c r="B41" s="49" t="s">
        <v>119</v>
      </c>
      <c r="C41" s="50"/>
      <c r="D41" s="18">
        <v>3835.4</v>
      </c>
      <c r="F41" s="37"/>
    </row>
    <row r="42" spans="1:6" s="9" customFormat="1" ht="33.75" customHeight="1" x14ac:dyDescent="0.3">
      <c r="A42" s="21" t="s">
        <v>93</v>
      </c>
      <c r="B42" s="55" t="s">
        <v>48</v>
      </c>
      <c r="C42" s="56"/>
      <c r="D42" s="18">
        <v>10690.2</v>
      </c>
      <c r="F42" s="37"/>
    </row>
    <row r="43" spans="1:6" s="9" customFormat="1" ht="34.5" customHeight="1" x14ac:dyDescent="0.3">
      <c r="A43" s="21" t="s">
        <v>91</v>
      </c>
      <c r="B43" s="49" t="s">
        <v>42</v>
      </c>
      <c r="C43" s="50"/>
      <c r="D43" s="18">
        <v>10000</v>
      </c>
      <c r="F43" s="37"/>
    </row>
    <row r="44" spans="1:6" s="9" customFormat="1" ht="27" customHeight="1" x14ac:dyDescent="0.3">
      <c r="A44" s="21" t="s">
        <v>94</v>
      </c>
      <c r="B44" s="59" t="s">
        <v>23</v>
      </c>
      <c r="C44" s="60"/>
      <c r="D44" s="18">
        <v>165597.20000000001</v>
      </c>
      <c r="F44" s="37"/>
    </row>
    <row r="45" spans="1:6" s="9" customFormat="1" ht="27" customHeight="1" x14ac:dyDescent="0.3">
      <c r="A45" s="20" t="s">
        <v>95</v>
      </c>
      <c r="B45" s="57" t="s">
        <v>32</v>
      </c>
      <c r="C45" s="58"/>
      <c r="D45" s="22">
        <f>SUM(D46:D61)</f>
        <v>566340.30000000005</v>
      </c>
      <c r="F45" s="42">
        <f>SUM(F46:F61)</f>
        <v>0</v>
      </c>
    </row>
    <row r="46" spans="1:6" s="10" customFormat="1" ht="37.5" customHeight="1" x14ac:dyDescent="0.3">
      <c r="A46" s="21" t="s">
        <v>96</v>
      </c>
      <c r="B46" s="49" t="s">
        <v>27</v>
      </c>
      <c r="C46" s="50"/>
      <c r="D46" s="23">
        <v>520.6</v>
      </c>
      <c r="F46" s="39"/>
    </row>
    <row r="47" spans="1:6" s="9" customFormat="1" ht="35.25" customHeight="1" x14ac:dyDescent="0.3">
      <c r="A47" s="21" t="s">
        <v>98</v>
      </c>
      <c r="B47" s="49" t="s">
        <v>29</v>
      </c>
      <c r="C47" s="50"/>
      <c r="D47" s="18">
        <v>52144.3</v>
      </c>
      <c r="F47" s="37"/>
    </row>
    <row r="48" spans="1:6" s="9" customFormat="1" ht="32.25" customHeight="1" x14ac:dyDescent="0.3">
      <c r="A48" s="21" t="s">
        <v>99</v>
      </c>
      <c r="B48" s="49" t="s">
        <v>30</v>
      </c>
      <c r="C48" s="50"/>
      <c r="D48" s="24">
        <v>436646.1</v>
      </c>
      <c r="F48" s="37"/>
    </row>
    <row r="49" spans="1:6" ht="33" customHeight="1" x14ac:dyDescent="0.3">
      <c r="A49" s="21" t="s">
        <v>100</v>
      </c>
      <c r="B49" s="49" t="s">
        <v>35</v>
      </c>
      <c r="C49" s="50"/>
      <c r="D49" s="18">
        <v>13507.8</v>
      </c>
    </row>
    <row r="50" spans="1:6" ht="47.25" customHeight="1" x14ac:dyDescent="0.3">
      <c r="A50" s="13" t="s">
        <v>101</v>
      </c>
      <c r="B50" s="49" t="s">
        <v>43</v>
      </c>
      <c r="C50" s="50"/>
      <c r="D50" s="18">
        <v>5410.1</v>
      </c>
    </row>
    <row r="51" spans="1:6" ht="49.5" customHeight="1" x14ac:dyDescent="0.3">
      <c r="A51" s="13" t="s">
        <v>102</v>
      </c>
      <c r="B51" s="49" t="s">
        <v>49</v>
      </c>
      <c r="C51" s="50"/>
      <c r="D51" s="18">
        <v>5284.6</v>
      </c>
    </row>
    <row r="52" spans="1:6" ht="50.25" customHeight="1" x14ac:dyDescent="0.3">
      <c r="A52" s="13" t="s">
        <v>103</v>
      </c>
      <c r="B52" s="49" t="s">
        <v>50</v>
      </c>
      <c r="C52" s="50"/>
      <c r="D52" s="18">
        <v>0</v>
      </c>
    </row>
    <row r="53" spans="1:6" ht="32.25" customHeight="1" x14ac:dyDescent="0.3">
      <c r="A53" s="13" t="s">
        <v>52</v>
      </c>
      <c r="B53" s="49" t="s">
        <v>28</v>
      </c>
      <c r="C53" s="50"/>
      <c r="D53" s="18">
        <v>1011.7</v>
      </c>
    </row>
    <row r="54" spans="1:6" ht="45.75" customHeight="1" x14ac:dyDescent="0.3">
      <c r="A54" s="13" t="s">
        <v>104</v>
      </c>
      <c r="B54" s="49" t="s">
        <v>51</v>
      </c>
      <c r="C54" s="50"/>
      <c r="D54" s="18">
        <v>3.4</v>
      </c>
    </row>
    <row r="55" spans="1:6" ht="49.5" customHeight="1" x14ac:dyDescent="0.3">
      <c r="A55" s="13" t="s">
        <v>105</v>
      </c>
      <c r="B55" s="55" t="s">
        <v>39</v>
      </c>
      <c r="C55" s="56"/>
      <c r="D55" s="18">
        <v>401</v>
      </c>
    </row>
    <row r="56" spans="1:6" ht="51.75" customHeight="1" x14ac:dyDescent="0.3">
      <c r="A56" s="21" t="s">
        <v>106</v>
      </c>
      <c r="B56" s="49" t="s">
        <v>44</v>
      </c>
      <c r="C56" s="50"/>
      <c r="D56" s="18">
        <v>2526.8000000000002</v>
      </c>
    </row>
    <row r="57" spans="1:6" ht="33.75" customHeight="1" x14ac:dyDescent="0.3">
      <c r="A57" s="21" t="s">
        <v>107</v>
      </c>
      <c r="B57" s="49" t="s">
        <v>24</v>
      </c>
      <c r="C57" s="50"/>
      <c r="D57" s="18">
        <v>27316.3</v>
      </c>
    </row>
    <row r="58" spans="1:6" ht="49.5" customHeight="1" x14ac:dyDescent="0.3">
      <c r="A58" s="21" t="s">
        <v>108</v>
      </c>
      <c r="B58" s="49" t="s">
        <v>26</v>
      </c>
      <c r="C58" s="50"/>
      <c r="D58" s="18">
        <v>2.9</v>
      </c>
    </row>
    <row r="59" spans="1:6" ht="67.5" customHeight="1" x14ac:dyDescent="0.3">
      <c r="A59" s="13" t="s">
        <v>109</v>
      </c>
      <c r="B59" s="49" t="s">
        <v>45</v>
      </c>
      <c r="C59" s="50"/>
      <c r="D59" s="18">
        <v>17676.900000000001</v>
      </c>
    </row>
    <row r="60" spans="1:6" ht="36" customHeight="1" x14ac:dyDescent="0.3">
      <c r="A60" s="21" t="s">
        <v>110</v>
      </c>
      <c r="B60" s="49" t="s">
        <v>25</v>
      </c>
      <c r="C60" s="50"/>
      <c r="D60" s="18">
        <v>3825.4</v>
      </c>
    </row>
    <row r="61" spans="1:6" ht="24" customHeight="1" x14ac:dyDescent="0.3">
      <c r="A61" s="13" t="s">
        <v>111</v>
      </c>
      <c r="B61" s="49" t="s">
        <v>31</v>
      </c>
      <c r="C61" s="50"/>
      <c r="D61" s="18">
        <v>62.4</v>
      </c>
    </row>
    <row r="62" spans="1:6" ht="24" customHeight="1" x14ac:dyDescent="0.3">
      <c r="A62" s="16" t="s">
        <v>112</v>
      </c>
      <c r="B62" s="51" t="s">
        <v>14</v>
      </c>
      <c r="C62" s="52"/>
      <c r="D62" s="25">
        <f>SUM(D63:D63)</f>
        <v>8527.4</v>
      </c>
      <c r="F62" s="39">
        <f>SUM(F63:F63)</f>
        <v>0</v>
      </c>
    </row>
    <row r="63" spans="1:6" ht="52.5" customHeight="1" x14ac:dyDescent="0.3">
      <c r="A63" s="21" t="s">
        <v>113</v>
      </c>
      <c r="B63" s="53" t="s">
        <v>36</v>
      </c>
      <c r="C63" s="54"/>
      <c r="D63" s="18">
        <v>8527.4</v>
      </c>
    </row>
    <row r="64" spans="1:6" ht="26.25" customHeight="1" x14ac:dyDescent="0.3">
      <c r="A64" s="26" t="s">
        <v>46</v>
      </c>
      <c r="B64" s="47" t="s">
        <v>34</v>
      </c>
      <c r="C64" s="48"/>
      <c r="D64" s="22">
        <v>1240</v>
      </c>
      <c r="F64" s="37">
        <v>50</v>
      </c>
    </row>
    <row r="65" spans="1:6" s="7" customFormat="1" ht="24.75" customHeight="1" x14ac:dyDescent="0.3">
      <c r="A65" s="28"/>
      <c r="B65" s="43" t="s">
        <v>15</v>
      </c>
      <c r="C65" s="44"/>
      <c r="D65" s="29">
        <f>SUM(D10,D35)</f>
        <v>1153865.2000000002</v>
      </c>
      <c r="F65" s="40">
        <f>F64+F36+F10</f>
        <v>650</v>
      </c>
    </row>
  </sheetData>
  <mergeCells count="63">
    <mergeCell ref="D4:E4"/>
    <mergeCell ref="C1:E1"/>
    <mergeCell ref="C2:E2"/>
    <mergeCell ref="C3:E3"/>
    <mergeCell ref="A6:D7"/>
    <mergeCell ref="C5:E5"/>
    <mergeCell ref="B9:C9"/>
    <mergeCell ref="B10:C10"/>
    <mergeCell ref="B11:C11"/>
    <mergeCell ref="B12:C12"/>
    <mergeCell ref="B13:C13"/>
    <mergeCell ref="B19:C19"/>
    <mergeCell ref="B20:C20"/>
    <mergeCell ref="B21:C21"/>
    <mergeCell ref="B22:C22"/>
    <mergeCell ref="B14:C14"/>
    <mergeCell ref="B15:C15"/>
    <mergeCell ref="B16:C16"/>
    <mergeCell ref="B17:C17"/>
    <mergeCell ref="B18:C18"/>
    <mergeCell ref="B25:C25"/>
    <mergeCell ref="B26:C26"/>
    <mergeCell ref="B27:C27"/>
    <mergeCell ref="B28:C28"/>
    <mergeCell ref="B23:C23"/>
    <mergeCell ref="B24:C24"/>
    <mergeCell ref="B35:C35"/>
    <mergeCell ref="B36:C36"/>
    <mergeCell ref="B29:C29"/>
    <mergeCell ref="B31:C31"/>
    <mergeCell ref="B32:C32"/>
    <mergeCell ref="B33:C33"/>
    <mergeCell ref="B34:C34"/>
    <mergeCell ref="B44:C44"/>
    <mergeCell ref="B43:C43"/>
    <mergeCell ref="B42:C42"/>
    <mergeCell ref="B37:C37"/>
    <mergeCell ref="B38:C38"/>
    <mergeCell ref="B39:C39"/>
    <mergeCell ref="B40:C40"/>
    <mergeCell ref="B41:C41"/>
    <mergeCell ref="B54:C54"/>
    <mergeCell ref="B45:C45"/>
    <mergeCell ref="B46:C46"/>
    <mergeCell ref="B47:C47"/>
    <mergeCell ref="B48:C48"/>
    <mergeCell ref="B49:C49"/>
    <mergeCell ref="B65:C65"/>
    <mergeCell ref="B30:C30"/>
    <mergeCell ref="B64:C64"/>
    <mergeCell ref="B60:C60"/>
    <mergeCell ref="B61:C61"/>
    <mergeCell ref="B62:C62"/>
    <mergeCell ref="B63:C63"/>
    <mergeCell ref="B55:C55"/>
    <mergeCell ref="B56:C56"/>
    <mergeCell ref="B57:C57"/>
    <mergeCell ref="B58:C58"/>
    <mergeCell ref="B59:C59"/>
    <mergeCell ref="B50:C50"/>
    <mergeCell ref="B51:C51"/>
    <mergeCell ref="B52:C52"/>
    <mergeCell ref="B53:C53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4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1 Шибаева Галина Васильевна</cp:lastModifiedBy>
  <cp:lastPrinted>2019-04-12T06:18:12Z</cp:lastPrinted>
  <dcterms:created xsi:type="dcterms:W3CDTF">1998-06-04T11:46:36Z</dcterms:created>
  <dcterms:modified xsi:type="dcterms:W3CDTF">2019-10-08T09:09:42Z</dcterms:modified>
</cp:coreProperties>
</file>